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24"/>
  </bookViews>
  <sheets>
    <sheet name="Sheet1" sheetId="1" r:id="rId1"/>
  </sheets>
  <definedNames>
    <definedName name="_xlnm._FilterDatabase" localSheetId="0" hidden="1">Sheet1!$A$4:$M$14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<sst xmlns="http://schemas.openxmlformats.org/spreadsheetml/2006/main" count="32" uniqueCount="30">
  <si>
    <t>附件5</t>
  </si>
  <si>
    <r>
      <rPr>
        <b/>
        <sz val="18"/>
        <rFont val="Calibri"/>
        <charset val="134"/>
      </rPr>
      <t>2024</t>
    </r>
    <r>
      <rPr>
        <b/>
        <sz val="18"/>
        <rFont val="宋体"/>
        <charset val="134"/>
      </rPr>
      <t>年本溪市城镇职工生育保险定点医疗机构年清算汇总表</t>
    </r>
  </si>
  <si>
    <t>单位：元</t>
  </si>
  <si>
    <t>序号</t>
  </si>
  <si>
    <t>医疗机构编码</t>
  </si>
  <si>
    <t>医疗机构名称</t>
  </si>
  <si>
    <t>总权重</t>
  </si>
  <si>
    <t>结算人次</t>
  </si>
  <si>
    <t>统筹发生金额</t>
  </si>
  <si>
    <r>
      <rPr>
        <sz val="10"/>
        <rFont val="Calibri"/>
        <charset val="134"/>
      </rPr>
      <t>DRG</t>
    </r>
    <r>
      <rPr>
        <sz val="10"/>
        <rFont val="宋体"/>
        <charset val="134"/>
      </rPr>
      <t>结算应付金额</t>
    </r>
  </si>
  <si>
    <t>月结扣款总金额</t>
  </si>
  <si>
    <t>月预结算总金额</t>
  </si>
  <si>
    <t>清算补偿金额</t>
  </si>
  <si>
    <t>清算扣款金额</t>
  </si>
  <si>
    <t>清算系数</t>
  </si>
  <si>
    <t>清算实付金额</t>
  </si>
  <si>
    <t>H21050400002</t>
  </si>
  <si>
    <t>本溪市中心医院</t>
  </si>
  <si>
    <t>H21050200012</t>
  </si>
  <si>
    <t>辽宁健康产业集团本钢总医院</t>
  </si>
  <si>
    <t>H21050200068</t>
  </si>
  <si>
    <t>本溪市铁路医院</t>
  </si>
  <si>
    <t>小计</t>
  </si>
  <si>
    <t>H21052100013</t>
  </si>
  <si>
    <t>本溪县第一人民医院</t>
  </si>
  <si>
    <t>H21052100018</t>
  </si>
  <si>
    <t>本溪满族自治县第二人民医院</t>
  </si>
  <si>
    <t>H21052200126</t>
  </si>
  <si>
    <t>桓仁满族自治县人民医院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</si>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</sst>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name val="Calibri"/>
      <charset val="134"/>
    </font>
    <font>
      <b/>
      <sz val="18"/>
      <name val="Calibri"/>
      <charset val="134"/>
    </font>
    <font>
      <sz val="18"/>
      <name val="Calibri"/>
      <charset val="134"/>
    </font>
    <font>
      <sz val="10"/>
      <name val="宋体"/>
      <charset val="134"/>
    </font>
    <font>
      <sz val="10"/>
      <name val="Calibri"/>
      <charset val="134"/>
    </font>
    <font>
      <sz val="10"/>
      <color theme="1"/>
      <name val="Calibri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Alignment="1"/>
    <xf numFmtId="0" fontId="1" fillId="0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/>
    </xf>
    <xf numFmtId="0" fontId="0" fillId="0" borderId="0" xfId="0" applyFill="1" applyAlignment="1">
      <alignment vertical="center"/>
    </xf>
    <xf numFmtId="0" fontId="0" fillId="0" borderId="0" xfId="0" applyFill="1">
      <alignment vertical="center"/>
    </xf>
    <xf numFmtId="0" fontId="5" fillId="0" borderId="1" xfId="0" applyFont="1" applyFill="1" applyBorder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4"/>
  <sheetViews>
    <sheetView tabSelected="1" workbookViewId="0">
      <selection activeCell="C7" sqref="C7"/>
    </sheetView>
  </sheetViews>
  <sheetFormatPr defaultColWidth="9" defaultRowHeight="14.4"/>
  <cols>
    <col min="1" max="1" width="9" style="4"/>
    <col min="2" max="2" width="15.9722222222222" style="4" customWidth="1"/>
    <col min="3" max="3" width="28.25" style="4" customWidth="1"/>
    <col min="4" max="4" width="12.1111111111111" style="4" customWidth="1"/>
    <col min="5" max="5" width="12.6574074074074" style="4" customWidth="1"/>
    <col min="6" max="6" width="13.5" style="4" customWidth="1"/>
    <col min="7" max="7" width="17.1111111111111" style="4" customWidth="1"/>
    <col min="8" max="8" width="15.3333333333333" style="4" customWidth="1"/>
    <col min="9" max="9" width="15.1111111111111" style="4" customWidth="1"/>
    <col min="10" max="10" width="12.8888888888889" style="4" customWidth="1"/>
    <col min="11" max="11" width="12.4537037037037" style="4" customWidth="1"/>
    <col min="12" max="12" width="9" style="4"/>
    <col min="13" max="13" width="16" style="4" customWidth="1"/>
    <col min="14" max="14" width="10.6666666666667"/>
  </cols>
  <sheetData>
    <row r="1" spans="1:1">
      <c r="A1" s="5" t="s">
        <v>0</v>
      </c>
    </row>
    <row r="2" s="1" customFormat="1" ht="45" customHeight="1" spans="1:13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s="1" customFormat="1" ht="23.4" spans="1:13">
      <c r="A3" s="7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16" t="s">
        <v>2</v>
      </c>
    </row>
    <row r="4" s="2" customFormat="1" ht="28" customHeight="1" spans="1:13">
      <c r="A4" s="9" t="s">
        <v>3</v>
      </c>
      <c r="B4" s="9" t="s">
        <v>4</v>
      </c>
      <c r="C4" s="9" t="s">
        <v>5</v>
      </c>
      <c r="D4" s="9" t="s">
        <v>6</v>
      </c>
      <c r="E4" s="9" t="s">
        <v>7</v>
      </c>
      <c r="F4" s="9" t="s">
        <v>8</v>
      </c>
      <c r="G4" s="10" t="s">
        <v>9</v>
      </c>
      <c r="H4" s="9" t="s">
        <v>10</v>
      </c>
      <c r="I4" s="9" t="s">
        <v>11</v>
      </c>
      <c r="J4" s="9" t="s">
        <v>12</v>
      </c>
      <c r="K4" s="9" t="s">
        <v>13</v>
      </c>
      <c r="L4" s="9" t="s">
        <v>14</v>
      </c>
      <c r="M4" s="9" t="s">
        <v>15</v>
      </c>
    </row>
    <row r="5" s="3" customFormat="1" ht="25" customHeight="1" spans="1:14">
      <c r="A5" s="11">
        <v>1</v>
      </c>
      <c r="B5" s="12" t="s">
        <v>16</v>
      </c>
      <c r="C5" s="13" t="s">
        <v>17</v>
      </c>
      <c r="D5" s="10">
        <v>449.165</v>
      </c>
      <c r="E5" s="10">
        <v>855</v>
      </c>
      <c r="F5" s="10">
        <v>3384498.59</v>
      </c>
      <c r="G5" s="10">
        <v>3262688.64</v>
      </c>
      <c r="H5" s="10">
        <v>3957.5</v>
      </c>
      <c r="I5" s="10">
        <v>3163027.17</v>
      </c>
      <c r="J5" s="10">
        <v>0</v>
      </c>
      <c r="K5" s="10">
        <v>0</v>
      </c>
      <c r="L5" s="10">
        <v>1</v>
      </c>
      <c r="M5" s="10">
        <f t="shared" ref="M5:M10" si="0">G5-H5-I5</f>
        <v>95703.9700000002</v>
      </c>
      <c r="N5" s="17"/>
    </row>
    <row r="6" s="3" customFormat="1" ht="25" customHeight="1" spans="1:14">
      <c r="A6" s="11">
        <v>2</v>
      </c>
      <c r="B6" s="12" t="s">
        <v>18</v>
      </c>
      <c r="C6" s="13" t="s">
        <v>19</v>
      </c>
      <c r="D6" s="10">
        <v>244.5099</v>
      </c>
      <c r="E6" s="10">
        <v>451</v>
      </c>
      <c r="F6" s="10">
        <v>1873470.75</v>
      </c>
      <c r="G6" s="10">
        <v>1881475.06</v>
      </c>
      <c r="H6" s="10">
        <v>48195.21</v>
      </c>
      <c r="I6" s="10">
        <v>1772732.14</v>
      </c>
      <c r="J6" s="10">
        <v>0</v>
      </c>
      <c r="K6" s="10">
        <v>0</v>
      </c>
      <c r="L6" s="10">
        <v>1</v>
      </c>
      <c r="M6" s="10">
        <f t="shared" si="0"/>
        <v>60547.7100000002</v>
      </c>
      <c r="N6" s="17"/>
    </row>
    <row r="7" s="3" customFormat="1" ht="25" customHeight="1" spans="1:14">
      <c r="A7" s="11">
        <v>3</v>
      </c>
      <c r="B7" s="12" t="s">
        <v>20</v>
      </c>
      <c r="C7" s="13" t="s">
        <v>21</v>
      </c>
      <c r="D7" s="10">
        <v>4.6304</v>
      </c>
      <c r="E7" s="10">
        <v>9</v>
      </c>
      <c r="F7" s="10">
        <v>36405.58</v>
      </c>
      <c r="G7" s="10">
        <v>35612.5</v>
      </c>
      <c r="H7" s="10">
        <v>0</v>
      </c>
      <c r="I7" s="10">
        <v>34105.06</v>
      </c>
      <c r="J7" s="10">
        <v>0</v>
      </c>
      <c r="K7" s="10">
        <v>0</v>
      </c>
      <c r="L7" s="10">
        <v>1</v>
      </c>
      <c r="M7" s="10">
        <f t="shared" si="0"/>
        <v>1507.44</v>
      </c>
      <c r="N7" s="17"/>
    </row>
    <row r="8" ht="21" customHeight="1" spans="1:14">
      <c r="A8" s="14" t="s">
        <v>22</v>
      </c>
      <c r="B8" s="11"/>
      <c r="C8" s="11"/>
      <c r="D8" s="11">
        <f>SUM(D5:D7)</f>
        <v>698.3053</v>
      </c>
      <c r="E8" s="15">
        <f t="shared" ref="E8:M8" si="1">SUM(E5:E7)</f>
        <v>1315</v>
      </c>
      <c r="F8" s="15">
        <f t="shared" si="1"/>
        <v>5294374.92</v>
      </c>
      <c r="G8" s="15">
        <f t="shared" si="1"/>
        <v>5179776.2</v>
      </c>
      <c r="H8" s="15">
        <f t="shared" si="1"/>
        <v>52152.71</v>
      </c>
      <c r="I8" s="15">
        <f t="shared" si="1"/>
        <v>4969864.37</v>
      </c>
      <c r="J8" s="15">
        <f t="shared" si="1"/>
        <v>0</v>
      </c>
      <c r="K8" s="15">
        <f t="shared" si="1"/>
        <v>0</v>
      </c>
      <c r="L8" s="15">
        <v>1</v>
      </c>
      <c r="M8" s="15">
        <f t="shared" si="1"/>
        <v>157759.12</v>
      </c>
      <c r="N8" s="18"/>
    </row>
    <row r="9" s="3" customFormat="1" ht="25" customHeight="1" spans="1:14">
      <c r="A9" s="11">
        <v>4</v>
      </c>
      <c r="B9" s="12" t="s">
        <v>23</v>
      </c>
      <c r="C9" s="13" t="s">
        <v>24</v>
      </c>
      <c r="D9" s="10">
        <v>46.4884</v>
      </c>
      <c r="E9" s="10">
        <v>88</v>
      </c>
      <c r="F9" s="10">
        <v>337308.23</v>
      </c>
      <c r="G9" s="10">
        <v>416701.73</v>
      </c>
      <c r="H9" s="10">
        <v>5869.43</v>
      </c>
      <c r="I9" s="10">
        <v>393184.1</v>
      </c>
      <c r="J9" s="10">
        <v>0</v>
      </c>
      <c r="K9" s="10">
        <v>0</v>
      </c>
      <c r="L9" s="10">
        <v>1</v>
      </c>
      <c r="M9" s="10">
        <f t="shared" si="0"/>
        <v>17648.2</v>
      </c>
      <c r="N9" s="17"/>
    </row>
    <row r="10" s="3" customFormat="1" ht="25" customHeight="1" spans="1:14">
      <c r="A10" s="11">
        <v>5</v>
      </c>
      <c r="B10" s="12" t="s">
        <v>25</v>
      </c>
      <c r="C10" s="13" t="s">
        <v>26</v>
      </c>
      <c r="D10" s="10">
        <v>1.2272</v>
      </c>
      <c r="E10" s="10">
        <v>2</v>
      </c>
      <c r="F10" s="10">
        <v>7023.83</v>
      </c>
      <c r="G10" s="10">
        <v>9842.12</v>
      </c>
      <c r="H10" s="10">
        <v>0</v>
      </c>
      <c r="I10" s="10">
        <v>9187.3</v>
      </c>
      <c r="J10" s="10">
        <v>0</v>
      </c>
      <c r="K10" s="10">
        <v>0</v>
      </c>
      <c r="L10" s="10">
        <v>1</v>
      </c>
      <c r="M10" s="10">
        <f t="shared" si="0"/>
        <v>654.820000000002</v>
      </c>
      <c r="N10" s="17"/>
    </row>
    <row r="11" ht="21" customHeight="1" spans="1:14">
      <c r="A11" s="14" t="s">
        <v>22</v>
      </c>
      <c r="B11" s="11"/>
      <c r="C11" s="11"/>
      <c r="D11" s="11">
        <f>SUM(D9:D10)</f>
        <v>47.7156</v>
      </c>
      <c r="E11" s="15">
        <f t="shared" ref="E11:M11" si="2">SUM(E9:E10)</f>
        <v>90</v>
      </c>
      <c r="F11" s="15">
        <f t="shared" si="2"/>
        <v>344332.06</v>
      </c>
      <c r="G11" s="15">
        <f t="shared" si="2"/>
        <v>426543.85</v>
      </c>
      <c r="H11" s="15">
        <f t="shared" si="2"/>
        <v>5869.43</v>
      </c>
      <c r="I11" s="15">
        <f t="shared" si="2"/>
        <v>402371.4</v>
      </c>
      <c r="J11" s="15">
        <f t="shared" si="2"/>
        <v>0</v>
      </c>
      <c r="K11" s="15">
        <f t="shared" si="2"/>
        <v>0</v>
      </c>
      <c r="L11" s="15">
        <v>1</v>
      </c>
      <c r="M11" s="15">
        <f t="shared" si="2"/>
        <v>18303.02</v>
      </c>
      <c r="N11" s="18"/>
    </row>
    <row r="12" s="3" customFormat="1" ht="25" customHeight="1" spans="1:14">
      <c r="A12" s="11">
        <v>6</v>
      </c>
      <c r="B12" s="12" t="s">
        <v>27</v>
      </c>
      <c r="C12" s="13" t="s">
        <v>28</v>
      </c>
      <c r="D12" s="10">
        <v>130.4587</v>
      </c>
      <c r="E12" s="10">
        <v>244</v>
      </c>
      <c r="F12" s="10">
        <v>952804.03</v>
      </c>
      <c r="G12" s="10">
        <v>985043.64</v>
      </c>
      <c r="H12" s="10">
        <v>7833.62</v>
      </c>
      <c r="I12" s="10">
        <v>1019277.59</v>
      </c>
      <c r="J12" s="10">
        <v>0</v>
      </c>
      <c r="K12" s="10">
        <v>0</v>
      </c>
      <c r="L12" s="10">
        <v>1</v>
      </c>
      <c r="M12" s="10">
        <f>G12-H12-I12</f>
        <v>-42067.5699999999</v>
      </c>
      <c r="N12" s="17"/>
    </row>
    <row r="13" ht="20" customHeight="1" spans="1:14">
      <c r="A13" s="14" t="s">
        <v>22</v>
      </c>
      <c r="B13" s="11"/>
      <c r="C13" s="11"/>
      <c r="D13" s="11">
        <v>130.4587</v>
      </c>
      <c r="E13" s="15">
        <v>244</v>
      </c>
      <c r="F13" s="15">
        <v>952804.03</v>
      </c>
      <c r="G13" s="15">
        <v>985043.64</v>
      </c>
      <c r="H13" s="15">
        <v>7833.62</v>
      </c>
      <c r="I13" s="19">
        <v>1019277.59</v>
      </c>
      <c r="J13" s="15">
        <v>0</v>
      </c>
      <c r="K13" s="15">
        <v>0</v>
      </c>
      <c r="L13" s="15">
        <v>1</v>
      </c>
      <c r="M13" s="19">
        <f>G13-H13-I13</f>
        <v>-42067.5699999999</v>
      </c>
      <c r="N13" s="18"/>
    </row>
    <row r="14" ht="22" customHeight="1" spans="1:13">
      <c r="A14" s="14" t="s">
        <v>29</v>
      </c>
      <c r="B14" s="11"/>
      <c r="C14" s="11"/>
      <c r="D14" s="11">
        <f>D8+D11+D13</f>
        <v>876.4796</v>
      </c>
      <c r="E14" s="11">
        <f t="shared" ref="E14:M14" si="3">E8+E11+E13</f>
        <v>1649</v>
      </c>
      <c r="F14" s="11">
        <f t="shared" si="3"/>
        <v>6591511.01</v>
      </c>
      <c r="G14" s="11">
        <f t="shared" si="3"/>
        <v>6591363.69</v>
      </c>
      <c r="H14" s="11">
        <f t="shared" si="3"/>
        <v>65855.76</v>
      </c>
      <c r="I14" s="11">
        <f t="shared" si="3"/>
        <v>6391513.36</v>
      </c>
      <c r="J14" s="11">
        <f t="shared" si="3"/>
        <v>0</v>
      </c>
      <c r="K14" s="11">
        <f t="shared" si="3"/>
        <v>0</v>
      </c>
      <c r="L14" s="11">
        <f t="shared" si="3"/>
        <v>3</v>
      </c>
      <c r="M14" s="11">
        <f t="shared" si="3"/>
        <v>133994.57</v>
      </c>
    </row>
  </sheetData>
  <mergeCells count="5">
    <mergeCell ref="A2:M2"/>
    <mergeCell ref="A8:C8"/>
    <mergeCell ref="A11:C11"/>
    <mergeCell ref="A13:C13"/>
    <mergeCell ref="A14:C14"/>
  </mergeCells>
  <pageMargins left="0.984027777777778" right="0.590277777777778" top="2.20416666666667" bottom="0.751388888888889" header="0.298611111111111" footer="0.298611111111111"/>
  <pageSetup paperSize="8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SJDN</cp:lastModifiedBy>
  <dcterms:created xsi:type="dcterms:W3CDTF">2023-05-12T11:15:00Z</dcterms:created>
  <dcterms:modified xsi:type="dcterms:W3CDTF">2025-05-16T08:15:58Z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5A1D49A7530647A18B25032A8AADDD68_12</vt:lpwstr>
  </property>
</Properties>
</file>